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Загальний" sheetId="1" r:id="rId1"/>
  </sheets>
  <definedNames>
    <definedName name="_xlnm.Print_Area" localSheetId="0">'Загальний'!$A$1:$E$56</definedName>
    <definedName name="Excel_BuiltIn_Print_Area" localSheetId="0">'Загальний'!#REF!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<sst xmlns="http://schemas.openxmlformats.org/spreadsheetml/2006/main" count="57" uniqueCount="43">
  <si>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             Інформація про виконання Кременчуцького районного бюджету                за 2019 рік</t>
  </si>
  <si>
    <t>Доходи районного бюджету</t>
  </si>
  <si>
    <t>Загальний фонд</t>
  </si>
  <si>
    <t>2018 рік</t>
  </si>
  <si>
    <t>2019 рік</t>
  </si>
  <si>
    <t>Відхилення</t>
  </si>
  <si>
    <t>тис грн.</t>
  </si>
  <si>
    <t>%</t>
  </si>
  <si>
    <t>Податок на доходи фізичних осіб</t>
  </si>
  <si>
    <t>Інші надходження</t>
  </si>
  <si>
    <t>Дотації з державного бюджету місцевим бюджетам</t>
  </si>
  <si>
    <t>Субвенції з державного бюджету 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</si>
  <si>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</si>
  <si>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</si>
  <si>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</t>
  </si>
  <si>
    <t>Разом доходів загального бюджету</t>
  </si>
  <si>
    <t>Спеціальний фонд</t>
  </si>
  <si>
    <t>Власні надходження бюджетних установ</t>
  </si>
  <si>
    <t>Цільові фонди, утоворені Верховною Радою Автономнії Республіки Крим, органами місцевого самоврядування та місцевими органами виконавчої влади</t>
  </si>
  <si>
    <t>Разом доходів спеціального фонду</t>
  </si>
  <si>
    <t xml:space="preserve">Всього доходів </t>
  </si>
  <si>
    <t>Видатки районного бюджету</t>
  </si>
  <si>
    <t>тис. грн.</t>
  </si>
  <si>
    <t>Державне управління</t>
  </si>
  <si>
    <t>Освіта</t>
  </si>
  <si>
    <t>Охорона здоров»я</t>
  </si>
  <si>
    <t>Соціальний захист та соціальне забезпечення</t>
  </si>
  <si>
    <t>Культура і мистецтво</t>
  </si>
  <si>
    <t>Фізична культура і спорт</t>
  </si>
  <si>
    <t>Інша діяльність</t>
  </si>
  <si>
    <t>Разом видатків загального фонду</t>
  </si>
  <si>
    <t>Офіційні трансферти</t>
  </si>
  <si>
    <t>Вього видатків загального фонду з трансфертами</t>
  </si>
  <si>
    <t>Кредитування</t>
  </si>
  <si>
    <t>Транспорт, дорожнє господарство, зв»язок, телекомунікації та інформатика</t>
  </si>
  <si>
    <t>Житлово-комунальне господарство</t>
  </si>
  <si>
    <t>Цільові фонди</t>
  </si>
  <si>
    <t>Економічна діяльність</t>
  </si>
  <si>
    <t>Разом видатків спеціального фонду</t>
  </si>
  <si>
    <t>Вього видатків спеціального фонду з трансфертами</t>
  </si>
  <si>
    <t>КРЕДИТУВАННЯ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</si>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</sst>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7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left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A0E0E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50" workbookViewId="0" topLeftCell="A1">
      <selection activeCell="D11" sqref="D11"/>
    </sheetView>
  </sheetViews>
  <sheetFormatPr defaultColWidth="9.140625" defaultRowHeight="9" customHeight="1"/>
  <cols>
    <col min="1" max="1" width="74.140625" style="0" customWidth="1"/>
    <col min="2" max="2" width="13.00390625" style="0" customWidth="1"/>
    <col min="3" max="3" width="13.421875" style="0" customWidth="1"/>
    <col min="4" max="4" width="13.00390625" style="0" customWidth="1"/>
    <col min="5" max="5" width="12.140625" style="0" customWidth="1"/>
    <col min="6" max="20" width="11.57421875" style="0" customWidth="1"/>
  </cols>
  <sheetData>
    <row r="1" spans="1:6" ht="46.5" customHeight="1">
      <c r="A1" s="1" t="s">
        <v>0</v>
      </c>
      <c r="B1" s="1"/>
      <c r="C1" s="1"/>
      <c r="D1" s="1"/>
      <c r="E1" s="1"/>
      <c r="F1" s="2"/>
    </row>
    <row r="2" spans="1:6" ht="13.5" customHeight="1">
      <c r="A2" s="1"/>
      <c r="B2" s="1"/>
      <c r="C2" s="1"/>
      <c r="D2" s="1"/>
      <c r="E2" s="1"/>
      <c r="F2" s="2"/>
    </row>
    <row r="3" spans="1:6" ht="15.75" customHeight="1">
      <c r="A3" s="3" t="s">
        <v>1</v>
      </c>
      <c r="B3" s="3"/>
      <c r="C3" s="3"/>
      <c r="D3" s="3"/>
      <c r="E3" s="3"/>
      <c r="F3" s="2"/>
    </row>
    <row r="4" spans="1:6" ht="15.75" customHeight="1">
      <c r="A4" s="3" t="s">
        <v>2</v>
      </c>
      <c r="B4" s="3" t="s">
        <v>3</v>
      </c>
      <c r="C4" s="3" t="s">
        <v>4</v>
      </c>
      <c r="D4" s="4" t="s">
        <v>5</v>
      </c>
      <c r="E4" s="4"/>
      <c r="F4" s="2"/>
    </row>
    <row r="5" spans="1:6" ht="19.5" customHeight="1">
      <c r="A5" s="3"/>
      <c r="B5" s="3"/>
      <c r="C5" s="3"/>
      <c r="D5" s="5" t="s">
        <v>6</v>
      </c>
      <c r="E5" s="5" t="s">
        <v>7</v>
      </c>
      <c r="F5" s="2"/>
    </row>
    <row r="6" spans="1:6" ht="19.5" customHeight="1">
      <c r="A6" s="6" t="s">
        <v>8</v>
      </c>
      <c r="B6" s="7">
        <v>15524.7</v>
      </c>
      <c r="C6" s="7">
        <v>20438</v>
      </c>
      <c r="D6" s="6">
        <f aca="true" t="shared" si="0" ref="D6:D13">C6-B6</f>
        <v>4913.299999999999</v>
      </c>
      <c r="E6" s="8">
        <f aca="true" t="shared" si="1" ref="E6:E13">C6/B6*100-100</f>
        <v>31.64827661726153</v>
      </c>
      <c r="F6" s="2"/>
    </row>
    <row r="7" spans="1:6" ht="19.5" customHeight="1">
      <c r="A7" s="6" t="s">
        <v>9</v>
      </c>
      <c r="B7" s="7">
        <v>38.1</v>
      </c>
      <c r="C7" s="7">
        <v>152</v>
      </c>
      <c r="D7" s="6">
        <f t="shared" si="0"/>
        <v>113.9</v>
      </c>
      <c r="E7" s="8">
        <f t="shared" si="1"/>
        <v>298.95013123359576</v>
      </c>
      <c r="F7" s="2"/>
    </row>
    <row r="8" spans="1:6" ht="34.5" customHeight="1">
      <c r="A8" s="9" t="s">
        <v>10</v>
      </c>
      <c r="B8" s="7">
        <v>12391.3</v>
      </c>
      <c r="C8" s="7">
        <v>15427.9</v>
      </c>
      <c r="D8" s="6">
        <f t="shared" si="0"/>
        <v>3036.6000000000004</v>
      </c>
      <c r="E8" s="8">
        <f t="shared" si="1"/>
        <v>24.505903335404682</v>
      </c>
      <c r="F8" s="2"/>
    </row>
    <row r="9" spans="1:6" ht="21" customHeight="1">
      <c r="A9" s="6" t="s">
        <v>11</v>
      </c>
      <c r="B9" s="10">
        <v>42365.8</v>
      </c>
      <c r="C9" s="10">
        <v>34968.4</v>
      </c>
      <c r="D9" s="6">
        <f t="shared" si="0"/>
        <v>-7397.4000000000015</v>
      </c>
      <c r="E9" s="8">
        <f t="shared" si="1"/>
        <v>-17.460782045895513</v>
      </c>
      <c r="F9" s="2"/>
    </row>
    <row r="10" spans="1:6" ht="20.25" customHeight="1">
      <c r="A10" s="6" t="s">
        <v>12</v>
      </c>
      <c r="B10" s="10">
        <v>5978.9</v>
      </c>
      <c r="C10" s="10">
        <v>5555.4</v>
      </c>
      <c r="D10" s="6">
        <f t="shared" si="0"/>
        <v>-423.5</v>
      </c>
      <c r="E10" s="8">
        <f t="shared" si="1"/>
        <v>-7.0832427369583115</v>
      </c>
      <c r="F10" s="2"/>
    </row>
    <row r="11" spans="1:6" ht="29.25" customHeight="1">
      <c r="A11" s="9" t="s">
        <v>13</v>
      </c>
      <c r="B11" s="11">
        <v>173761.4</v>
      </c>
      <c r="C11" s="11">
        <v>92169</v>
      </c>
      <c r="D11" s="6">
        <f t="shared" si="0"/>
        <v>-81592.4</v>
      </c>
      <c r="E11" s="8">
        <f t="shared" si="1"/>
        <v>-46.9565737845114</v>
      </c>
      <c r="F11" s="2"/>
    </row>
    <row r="12" spans="1:6" ht="7.5" customHeight="1" hidden="1">
      <c r="A12" s="6" t="s">
        <v>14</v>
      </c>
      <c r="B12" s="12"/>
      <c r="C12" s="12"/>
      <c r="D12" s="6">
        <f t="shared" si="0"/>
        <v>0</v>
      </c>
      <c r="E12" s="8" t="e">
        <f t="shared" si="1"/>
        <v>#DIV/0!</v>
      </c>
      <c r="F12" s="2"/>
    </row>
    <row r="13" spans="1:6" ht="19.5" customHeight="1">
      <c r="A13" s="13" t="s">
        <v>15</v>
      </c>
      <c r="B13" s="13">
        <f>SUM(B6:B12)</f>
        <v>250060.2</v>
      </c>
      <c r="C13" s="14">
        <f>SUM(C6:C12)</f>
        <v>168710.7</v>
      </c>
      <c r="D13" s="14">
        <f t="shared" si="0"/>
        <v>-81349.5</v>
      </c>
      <c r="E13" s="14">
        <f t="shared" si="1"/>
        <v>-32.53196630251435</v>
      </c>
      <c r="F13" s="2"/>
    </row>
    <row r="14" spans="1:6" ht="19.5" customHeight="1">
      <c r="A14" s="5" t="s">
        <v>16</v>
      </c>
      <c r="B14" s="6"/>
      <c r="C14" s="6"/>
      <c r="D14" s="6"/>
      <c r="E14" s="6"/>
      <c r="F14" s="2"/>
    </row>
    <row r="15" spans="1:6" ht="23.25" customHeight="1" hidden="1">
      <c r="A15" s="9"/>
      <c r="B15" s="6"/>
      <c r="C15" s="6"/>
      <c r="D15" s="6">
        <f aca="true" t="shared" si="2" ref="D15:D20">C15-B15</f>
        <v>0</v>
      </c>
      <c r="E15" s="8" t="e">
        <f aca="true" t="shared" si="3" ref="E15:E20">C15/B15*100-100</f>
        <v>#DIV/0!</v>
      </c>
      <c r="F15" s="2"/>
    </row>
    <row r="16" spans="1:6" ht="19.5" customHeight="1">
      <c r="A16" s="6" t="s">
        <v>17</v>
      </c>
      <c r="B16" s="6">
        <v>6075.4</v>
      </c>
      <c r="C16" s="6">
        <v>2661.5</v>
      </c>
      <c r="D16" s="6">
        <f t="shared" si="2"/>
        <v>-3413.8999999999996</v>
      </c>
      <c r="E16" s="8">
        <f t="shared" si="3"/>
        <v>-56.192184876715935</v>
      </c>
      <c r="F16" s="2"/>
    </row>
    <row r="17" spans="1:6" ht="19.5" customHeight="1">
      <c r="A17" s="6" t="s">
        <v>13</v>
      </c>
      <c r="B17" s="6">
        <v>2764.2</v>
      </c>
      <c r="C17" s="6">
        <v>2456.1</v>
      </c>
      <c r="D17" s="6">
        <f t="shared" si="2"/>
        <v>-308.0999999999999</v>
      </c>
      <c r="E17" s="8">
        <f t="shared" si="3"/>
        <v>-11.146082049055778</v>
      </c>
      <c r="F17" s="2"/>
    </row>
    <row r="18" spans="1:6" ht="49.5" customHeight="1" hidden="1">
      <c r="A18" s="9" t="s">
        <v>18</v>
      </c>
      <c r="B18" s="6">
        <v>0</v>
      </c>
      <c r="C18" s="6"/>
      <c r="D18" s="6">
        <f t="shared" si="2"/>
        <v>0</v>
      </c>
      <c r="E18" s="8" t="e">
        <f t="shared" si="3"/>
        <v>#DIV/0!</v>
      </c>
      <c r="F18" s="2"/>
    </row>
    <row r="19" spans="1:6" ht="19.5" customHeight="1">
      <c r="A19" s="13" t="s">
        <v>19</v>
      </c>
      <c r="B19" s="14">
        <f>SUM(B15:B18)</f>
        <v>8839.599999999999</v>
      </c>
      <c r="C19" s="13">
        <f>SUM(C15:C17)</f>
        <v>5117.6</v>
      </c>
      <c r="D19" s="13">
        <f t="shared" si="2"/>
        <v>-3721.999999999998</v>
      </c>
      <c r="E19" s="14">
        <f t="shared" si="3"/>
        <v>-42.10597764604732</v>
      </c>
      <c r="F19" s="2"/>
    </row>
    <row r="20" spans="1:6" ht="19.5" customHeight="1">
      <c r="A20" s="13" t="s">
        <v>20</v>
      </c>
      <c r="B20" s="14">
        <f>B19+B13</f>
        <v>258899.80000000002</v>
      </c>
      <c r="C20" s="14">
        <f>C13+C19</f>
        <v>173828.30000000002</v>
      </c>
      <c r="D20" s="13">
        <f t="shared" si="2"/>
        <v>-85071.5</v>
      </c>
      <c r="E20" s="14">
        <f t="shared" si="3"/>
        <v>-32.858851184898555</v>
      </c>
      <c r="F20" s="2"/>
    </row>
    <row r="21" spans="1:6" ht="19.5" customHeight="1">
      <c r="A21" s="3" t="s">
        <v>21</v>
      </c>
      <c r="B21" s="3"/>
      <c r="C21" s="3"/>
      <c r="D21" s="3"/>
      <c r="E21" s="3"/>
      <c r="F21" s="2"/>
    </row>
    <row r="22" spans="1:6" ht="19.5" customHeight="1">
      <c r="A22" s="4" t="s">
        <v>2</v>
      </c>
      <c r="B22" s="3" t="s">
        <v>3</v>
      </c>
      <c r="C22" s="3" t="s">
        <v>4</v>
      </c>
      <c r="D22" s="4" t="s">
        <v>5</v>
      </c>
      <c r="E22" s="4"/>
      <c r="F22" s="2"/>
    </row>
    <row r="23" spans="1:6" ht="20.25" customHeight="1">
      <c r="A23" s="4"/>
      <c r="B23" s="3"/>
      <c r="C23" s="3"/>
      <c r="D23" s="3" t="s">
        <v>22</v>
      </c>
      <c r="E23" s="3" t="s">
        <v>7</v>
      </c>
      <c r="F23" s="2"/>
    </row>
    <row r="24" spans="1:6" ht="19.5" customHeight="1">
      <c r="A24" s="6" t="s">
        <v>23</v>
      </c>
      <c r="B24" s="6">
        <v>2557.4</v>
      </c>
      <c r="C24" s="6">
        <v>2835.4</v>
      </c>
      <c r="D24" s="6">
        <f aca="true" t="shared" si="4" ref="D24:D33">C24-B24</f>
        <v>278</v>
      </c>
      <c r="E24" s="8">
        <f aca="true" t="shared" si="5" ref="E24:E36">C24/B24*100-100</f>
        <v>10.870415265504036</v>
      </c>
      <c r="F24" s="2"/>
    </row>
    <row r="25" spans="1:6" ht="19.5" customHeight="1">
      <c r="A25" s="6" t="s">
        <v>24</v>
      </c>
      <c r="B25" s="6">
        <v>40952.3</v>
      </c>
      <c r="C25" s="6">
        <v>48006</v>
      </c>
      <c r="D25" s="6">
        <f t="shared" si="4"/>
        <v>7053.699999999997</v>
      </c>
      <c r="E25" s="8">
        <f t="shared" si="5"/>
        <v>17.224185210598677</v>
      </c>
      <c r="F25" s="2"/>
    </row>
    <row r="26" spans="1:6" ht="18.75" customHeight="1">
      <c r="A26" s="6" t="s">
        <v>25</v>
      </c>
      <c r="B26" s="6">
        <v>39593.8</v>
      </c>
      <c r="C26" s="6">
        <v>15213.8</v>
      </c>
      <c r="D26" s="6">
        <f t="shared" si="4"/>
        <v>-24380.000000000004</v>
      </c>
      <c r="E26" s="8">
        <f t="shared" si="5"/>
        <v>-61.57529714248191</v>
      </c>
      <c r="F26" s="2"/>
    </row>
    <row r="27" spans="1:6" ht="21" customHeight="1">
      <c r="A27" s="9" t="s">
        <v>26</v>
      </c>
      <c r="B27" s="6">
        <v>153298.3</v>
      </c>
      <c r="C27" s="6">
        <v>86807</v>
      </c>
      <c r="D27" s="6">
        <f t="shared" si="4"/>
        <v>-66491.29999999999</v>
      </c>
      <c r="E27" s="8">
        <f t="shared" si="5"/>
        <v>-43.373801275030445</v>
      </c>
      <c r="F27" s="2"/>
    </row>
    <row r="28" spans="1:6" ht="19.5" customHeight="1">
      <c r="A28" s="6" t="s">
        <v>27</v>
      </c>
      <c r="B28" s="6">
        <v>1979</v>
      </c>
      <c r="C28" s="6">
        <v>2025.4</v>
      </c>
      <c r="D28" s="6">
        <f t="shared" si="4"/>
        <v>46.40000000000009</v>
      </c>
      <c r="E28" s="8">
        <f t="shared" si="5"/>
        <v>2.3446184941889925</v>
      </c>
      <c r="F28" s="2"/>
    </row>
    <row r="29" spans="1:6" ht="19.5" customHeight="1">
      <c r="A29" s="6" t="s">
        <v>28</v>
      </c>
      <c r="B29" s="6">
        <v>678.7</v>
      </c>
      <c r="C29" s="6">
        <v>668.5</v>
      </c>
      <c r="D29" s="6">
        <f t="shared" si="4"/>
        <v>-10.200000000000045</v>
      </c>
      <c r="E29" s="8">
        <f t="shared" si="5"/>
        <v>-1.50287313982615</v>
      </c>
      <c r="F29" s="2"/>
    </row>
    <row r="30" spans="1:6" ht="25.5" customHeight="1">
      <c r="A30" s="9" t="s">
        <v>29</v>
      </c>
      <c r="B30" s="6">
        <v>7.5</v>
      </c>
      <c r="C30" s="6"/>
      <c r="D30" s="6">
        <f t="shared" si="4"/>
        <v>-7.5</v>
      </c>
      <c r="E30" s="8">
        <f t="shared" si="5"/>
        <v>-100</v>
      </c>
      <c r="F30" s="2"/>
    </row>
    <row r="31" spans="1:6" ht="34.5" customHeight="1" hidden="1">
      <c r="A31" s="9"/>
      <c r="B31" s="6"/>
      <c r="C31" s="6"/>
      <c r="D31" s="6">
        <f t="shared" si="4"/>
        <v>0</v>
      </c>
      <c r="E31" s="8" t="e">
        <f t="shared" si="5"/>
        <v>#DIV/0!</v>
      </c>
      <c r="F31" s="2"/>
    </row>
    <row r="32" spans="1:6" ht="33.75" customHeight="1" hidden="1">
      <c r="A32" s="9"/>
      <c r="B32" s="6"/>
      <c r="C32" s="6"/>
      <c r="D32" s="6">
        <f t="shared" si="4"/>
        <v>0</v>
      </c>
      <c r="E32" s="8" t="e">
        <f t="shared" si="5"/>
        <v>#DIV/0!</v>
      </c>
      <c r="F32" s="2"/>
    </row>
    <row r="33" spans="1:6" ht="18.75" customHeight="1" hidden="1">
      <c r="A33" s="9"/>
      <c r="B33" s="6"/>
      <c r="C33" s="6"/>
      <c r="D33" s="6">
        <f t="shared" si="4"/>
        <v>0</v>
      </c>
      <c r="E33" s="8" t="e">
        <f t="shared" si="5"/>
        <v>#DIV/0!</v>
      </c>
      <c r="F33" s="2"/>
    </row>
    <row r="34" spans="1:6" ht="19.5" customHeight="1">
      <c r="A34" s="15" t="s">
        <v>30</v>
      </c>
      <c r="B34" s="13">
        <f>SUM(B24:B33)</f>
        <v>239067</v>
      </c>
      <c r="C34" s="13">
        <f>SUM(C24:C33)</f>
        <v>155556.09999999998</v>
      </c>
      <c r="D34" s="13">
        <f>SUM(D24:D33)</f>
        <v>-83510.9</v>
      </c>
      <c r="E34" s="14">
        <f t="shared" si="5"/>
        <v>-34.932006508635666</v>
      </c>
      <c r="F34" s="2"/>
    </row>
    <row r="35" spans="1:6" ht="19.5" customHeight="1">
      <c r="A35" s="15" t="s">
        <v>31</v>
      </c>
      <c r="B35" s="13">
        <v>5260.3</v>
      </c>
      <c r="C35" s="13">
        <v>4578.1</v>
      </c>
      <c r="D35" s="13">
        <f>C35-B35</f>
        <v>-682.1999999999998</v>
      </c>
      <c r="E35" s="14">
        <f t="shared" si="5"/>
        <v>-12.968842081250116</v>
      </c>
      <c r="F35" s="2"/>
    </row>
    <row r="36" spans="1:6" ht="19.5" customHeight="1">
      <c r="A36" s="15" t="s">
        <v>32</v>
      </c>
      <c r="B36" s="13">
        <f>B34+B35</f>
        <v>244327.3</v>
      </c>
      <c r="C36" s="13">
        <f>C34+C35</f>
        <v>160134.19999999998</v>
      </c>
      <c r="D36" s="13">
        <f>D34+D35</f>
        <v>-84193.09999999999</v>
      </c>
      <c r="E36" s="14">
        <f t="shared" si="5"/>
        <v>-34.4591455805389</v>
      </c>
      <c r="F36" s="2"/>
    </row>
    <row r="37" spans="1:6" ht="19.5" customHeight="1" hidden="1">
      <c r="A37" s="16" t="s">
        <v>33</v>
      </c>
      <c r="B37" s="6"/>
      <c r="C37" s="6"/>
      <c r="D37" s="6"/>
      <c r="E37" s="6"/>
      <c r="F37" s="2"/>
    </row>
    <row r="38" spans="1:6" ht="19.5" customHeight="1">
      <c r="A38" s="15" t="s">
        <v>16</v>
      </c>
      <c r="B38" s="6"/>
      <c r="C38" s="6"/>
      <c r="D38" s="6"/>
      <c r="E38" s="6"/>
      <c r="F38" s="2"/>
    </row>
    <row r="39" spans="1:6" ht="19.5" customHeight="1">
      <c r="A39" s="6" t="s">
        <v>23</v>
      </c>
      <c r="B39" s="6">
        <v>868.9</v>
      </c>
      <c r="C39" s="6">
        <v>736.3</v>
      </c>
      <c r="D39" s="6">
        <f>C39-B39</f>
        <v>-132.60000000000002</v>
      </c>
      <c r="E39" s="8">
        <f>C39/B39*100-100</f>
        <v>-15.260674415928193</v>
      </c>
      <c r="F39" s="2"/>
    </row>
    <row r="40" spans="1:6" ht="19.5" customHeight="1">
      <c r="A40" s="6" t="s">
        <v>24</v>
      </c>
      <c r="B40" s="6">
        <v>4141.2</v>
      </c>
      <c r="C40" s="6">
        <v>4368.9</v>
      </c>
      <c r="D40" s="6">
        <f>C40-B40</f>
        <v>227.69999999999982</v>
      </c>
      <c r="E40" s="8">
        <f>C40/B40*100-100</f>
        <v>5.498406259055329</v>
      </c>
      <c r="F40" s="2"/>
    </row>
    <row r="41" spans="1:6" ht="19.5" customHeight="1">
      <c r="A41" s="6" t="s">
        <v>25</v>
      </c>
      <c r="B41" s="6">
        <v>3114.6</v>
      </c>
      <c r="C41" s="6">
        <v>861.2</v>
      </c>
      <c r="D41" s="6">
        <f>C41-B41</f>
        <v>-2253.3999999999996</v>
      </c>
      <c r="E41" s="8">
        <f>C41/B41*100-100</f>
        <v>-72.34957940024401</v>
      </c>
      <c r="F41" s="2"/>
    </row>
    <row r="42" spans="1:6" ht="20.25" customHeight="1">
      <c r="A42" s="9" t="s">
        <v>26</v>
      </c>
      <c r="B42" s="6">
        <v>1279.6</v>
      </c>
      <c r="C42" s="6">
        <v>666.6</v>
      </c>
      <c r="D42" s="6">
        <f>C42-B42</f>
        <v>-612.9999999999999</v>
      </c>
      <c r="E42" s="8">
        <f>C42/B42*100-100</f>
        <v>-47.9055954985933</v>
      </c>
      <c r="F42" s="2"/>
    </row>
    <row r="43" spans="1:6" ht="19.5" customHeight="1">
      <c r="A43" s="6" t="s">
        <v>27</v>
      </c>
      <c r="B43" s="6">
        <v>77</v>
      </c>
      <c r="C43" s="6">
        <v>95.8</v>
      </c>
      <c r="D43" s="6">
        <f>C43-B43</f>
        <v>18.799999999999997</v>
      </c>
      <c r="E43" s="8">
        <f>C43/B43*100-100</f>
        <v>24.415584415584405</v>
      </c>
      <c r="F43" s="2"/>
    </row>
    <row r="44" spans="1:6" ht="33.75" customHeight="1" hidden="1">
      <c r="A44" s="9" t="s">
        <v>34</v>
      </c>
      <c r="B44" s="6"/>
      <c r="C44" s="6"/>
      <c r="D44" s="6"/>
      <c r="E44" s="8"/>
      <c r="F44" s="2"/>
    </row>
    <row r="45" spans="1:6" ht="27" customHeight="1">
      <c r="A45" s="9" t="s">
        <v>35</v>
      </c>
      <c r="B45" s="6"/>
      <c r="C45" s="6">
        <v>979.8</v>
      </c>
      <c r="D45" s="6">
        <f>C45-B45</f>
        <v>979.8</v>
      </c>
      <c r="E45" s="8"/>
      <c r="F45" s="2"/>
    </row>
    <row r="46" spans="1:6" ht="18.75" customHeight="1" hidden="1">
      <c r="A46" s="9" t="s">
        <v>36</v>
      </c>
      <c r="B46" s="6"/>
      <c r="C46" s="6"/>
      <c r="D46" s="6">
        <f>C46-B46</f>
        <v>0</v>
      </c>
      <c r="E46" s="8" t="e">
        <f>C46/B46*100-100</f>
        <v>#DIV/0!</v>
      </c>
      <c r="F46" s="2"/>
    </row>
    <row r="47" spans="1:6" ht="18.75" customHeight="1">
      <c r="A47" s="9" t="s">
        <v>37</v>
      </c>
      <c r="B47" s="6">
        <f>1168.2+28.4</f>
        <v>1196.6000000000001</v>
      </c>
      <c r="C47" s="6">
        <v>778.6</v>
      </c>
      <c r="D47" s="6">
        <f>C47-B47</f>
        <v>-418.0000000000001</v>
      </c>
      <c r="E47" s="8">
        <f>C47/B47*100-100</f>
        <v>-34.93230820658533</v>
      </c>
      <c r="F47" s="2"/>
    </row>
    <row r="48" spans="1:6" ht="18.75" customHeight="1">
      <c r="A48" s="9" t="s">
        <v>29</v>
      </c>
      <c r="B48" s="6">
        <v>144.1</v>
      </c>
      <c r="C48" s="6">
        <v>12.9</v>
      </c>
      <c r="D48" s="6">
        <f>C48-B48</f>
        <v>-131.2</v>
      </c>
      <c r="E48" s="8">
        <f>C48/B48*100-100</f>
        <v>-91.04788341429563</v>
      </c>
      <c r="F48" s="2"/>
    </row>
    <row r="49" spans="1:6" ht="19.5" customHeight="1">
      <c r="A49" s="15" t="s">
        <v>38</v>
      </c>
      <c r="B49" s="13">
        <f>SUM(B39:B48)</f>
        <v>10822</v>
      </c>
      <c r="C49" s="13">
        <f>SUM(C39:C48)</f>
        <v>8500.1</v>
      </c>
      <c r="D49" s="13">
        <f>C49-B49</f>
        <v>-2321.8999999999996</v>
      </c>
      <c r="E49" s="14">
        <f>C49/B49*100-100</f>
        <v>-21.45536869340232</v>
      </c>
      <c r="F49" s="2"/>
    </row>
    <row r="50" spans="1:6" ht="19.5" customHeight="1">
      <c r="A50" s="15" t="s">
        <v>31</v>
      </c>
      <c r="B50" s="13">
        <v>1307.5</v>
      </c>
      <c r="C50" s="13">
        <v>897.4</v>
      </c>
      <c r="D50" s="13">
        <f>C50-B50</f>
        <v>-410.1</v>
      </c>
      <c r="E50" s="14">
        <f>C50/B50*100-100</f>
        <v>-31.365200764818354</v>
      </c>
      <c r="F50" s="2"/>
    </row>
    <row r="51" spans="1:6" ht="19.5" customHeight="1">
      <c r="A51" s="15" t="s">
        <v>39</v>
      </c>
      <c r="B51" s="13">
        <f>B49+B50</f>
        <v>12129.5</v>
      </c>
      <c r="C51" s="13">
        <f>C49+C50</f>
        <v>9397.5</v>
      </c>
      <c r="D51" s="13">
        <f>D49+D50</f>
        <v>-2731.9999999999995</v>
      </c>
      <c r="E51" s="14">
        <f>C51/B51*100-100</f>
        <v>-22.5235994888495</v>
      </c>
      <c r="F51" s="2"/>
    </row>
    <row r="52" spans="1:6" ht="19.5" customHeight="1">
      <c r="A52" s="17" t="s">
        <v>40</v>
      </c>
      <c r="B52" s="13">
        <v>0</v>
      </c>
      <c r="C52" s="13">
        <v>0</v>
      </c>
      <c r="D52" s="13"/>
      <c r="E52" s="14"/>
      <c r="F52" s="2"/>
    </row>
    <row r="53" spans="1:6" ht="34.5" customHeight="1">
      <c r="A53" s="18" t="s">
        <v>41</v>
      </c>
      <c r="B53" s="13">
        <v>23</v>
      </c>
      <c r="C53" s="13">
        <v>13</v>
      </c>
      <c r="D53" s="6">
        <f>C53-B53</f>
        <v>-10</v>
      </c>
      <c r="E53" s="8">
        <f>C53/B53*100-100</f>
        <v>-43.47826086956522</v>
      </c>
      <c r="F53" s="2"/>
    </row>
    <row r="54" spans="1:6" ht="39" customHeight="1">
      <c r="A54" s="18" t="s">
        <v>42</v>
      </c>
      <c r="B54" s="6">
        <v>-23</v>
      </c>
      <c r="C54" s="6">
        <v>-13</v>
      </c>
      <c r="D54" s="6">
        <f>C54-B54</f>
        <v>10</v>
      </c>
      <c r="E54" s="8">
        <f>C54/B54*100-100</f>
        <v>-43.47826086956522</v>
      </c>
      <c r="F54" s="2"/>
    </row>
  </sheetData>
  <sheetProtection selectLockedCells="1" selectUnlockedCells="1"/>
  <mergeCells count="11">
    <mergeCell ref="A1:E1"/>
    <mergeCell ref="A3:E3"/>
    <mergeCell ref="A4:A5"/>
    <mergeCell ref="B4:B5"/>
    <mergeCell ref="C4:C5"/>
    <mergeCell ref="D4:E4"/>
    <mergeCell ref="A21:E21"/>
    <mergeCell ref="A22:A23"/>
    <mergeCell ref="B22:B23"/>
    <mergeCell ref="C22:C23"/>
    <mergeCell ref="D22:E22"/>
  </mergeCells>
  <printOptions horizontalCentered="1" verticalCentered="1"/>
  <pageMargins left="0.9840277777777777" right="0.19652777777777777" top="0.39375" bottom="0.19652777777777777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/>
  <cp:lastPrinted>2020-02-19T07:14:01Z</cp:lastPrinted>
  <dcterms:created xsi:type="dcterms:W3CDTF">2020-02-17T12:34:06Z</dcterms:created>
  <dcterms:modified xsi:type="dcterms:W3CDTF">2020-02-19T08:54:10Z</dcterms:modified>
  <cp:category/>
  <cp:version/>
  <cp:contentType/>
  <cp:contentStatus/>
  <cp:revision>6</cp:revision>
</cp:coreProperties>
</file>